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https://kansas-my.sharepoint.com/personal/chkim_home_ku_edu/Documents/Lectures/Soc760_SocialInequality/notes/"/>
    </mc:Choice>
  </mc:AlternateContent>
  <xr:revisionPtr revIDLastSave="0" documentId="13_ncr:4000b_{65F13B77-EA36-446F-B072-BA3F5B794739}" xr6:coauthVersionLast="34" xr6:coauthVersionMax="34" xr10:uidLastSave="{00000000-0000-0000-0000-000000000000}"/>
  <bookViews>
    <workbookView xWindow="32760" yWindow="32760" windowWidth="16380" windowHeight="8190" tabRatio="428" activeTab="4"/>
  </bookViews>
  <sheets>
    <sheet name="Gini" sheetId="1" r:id="rId1"/>
    <sheet name="Lorenz Curve" sheetId="4" r:id="rId2"/>
    <sheet name="VarLog" sheetId="6" r:id="rId3"/>
    <sheet name="COV" sheetId="2" r:id="rId4"/>
    <sheet name="Theil" sheetId="3" r:id="rId5"/>
  </sheets>
  <calcPr calcId="179021"/>
</workbook>
</file>

<file path=xl/calcChain.xml><?xml version="1.0" encoding="utf-8"?>
<calcChain xmlns="http://schemas.openxmlformats.org/spreadsheetml/2006/main">
  <c r="B13" i="6" l="1"/>
  <c r="B15" i="6"/>
  <c r="C12" i="6"/>
  <c r="C15" i="6" s="1"/>
  <c r="C11" i="6"/>
  <c r="C10" i="6"/>
  <c r="C9" i="6"/>
  <c r="C8" i="6"/>
  <c r="C7" i="6"/>
  <c r="C6" i="6"/>
  <c r="C5" i="6"/>
  <c r="C4" i="6"/>
  <c r="C3" i="6"/>
  <c r="D4" i="1"/>
  <c r="E4" i="1"/>
  <c r="F4" i="1"/>
  <c r="G4" i="1"/>
  <c r="H4" i="1"/>
  <c r="I4" i="1"/>
  <c r="J4" i="1"/>
  <c r="K4" i="1"/>
  <c r="L4" i="1"/>
  <c r="D5" i="1"/>
  <c r="E5" i="1"/>
  <c r="F5" i="1"/>
  <c r="G5" i="1"/>
  <c r="H5" i="1"/>
  <c r="I5" i="1"/>
  <c r="J5" i="1"/>
  <c r="K5" i="1"/>
  <c r="L5" i="1"/>
  <c r="D6" i="1"/>
  <c r="E6" i="1"/>
  <c r="F6" i="1"/>
  <c r="G6" i="1"/>
  <c r="H6" i="1"/>
  <c r="I6" i="1"/>
  <c r="J6" i="1"/>
  <c r="K6" i="1"/>
  <c r="L6" i="1"/>
  <c r="D7" i="1"/>
  <c r="E7" i="1"/>
  <c r="F7" i="1"/>
  <c r="G7" i="1"/>
  <c r="H7" i="1"/>
  <c r="I7" i="1"/>
  <c r="J7" i="1"/>
  <c r="K7" i="1"/>
  <c r="L7" i="1"/>
  <c r="D8" i="1"/>
  <c r="E8" i="1"/>
  <c r="F8" i="1"/>
  <c r="G8" i="1"/>
  <c r="H8" i="1"/>
  <c r="I8" i="1"/>
  <c r="J8" i="1"/>
  <c r="K8" i="1"/>
  <c r="L8" i="1"/>
  <c r="D9" i="1"/>
  <c r="E9" i="1"/>
  <c r="F9" i="1"/>
  <c r="G9" i="1"/>
  <c r="H9" i="1"/>
  <c r="I9" i="1"/>
  <c r="J9" i="1"/>
  <c r="K9" i="1"/>
  <c r="L9" i="1"/>
  <c r="D10" i="1"/>
  <c r="E10" i="1"/>
  <c r="F10" i="1"/>
  <c r="G10" i="1"/>
  <c r="H10" i="1"/>
  <c r="I10" i="1"/>
  <c r="J10" i="1"/>
  <c r="K10" i="1"/>
  <c r="L10" i="1"/>
  <c r="D11" i="1"/>
  <c r="E11" i="1"/>
  <c r="F11" i="1"/>
  <c r="G11" i="1"/>
  <c r="H11" i="1"/>
  <c r="I11" i="1"/>
  <c r="J11" i="1"/>
  <c r="K11" i="1"/>
  <c r="L11" i="1"/>
  <c r="D12" i="1"/>
  <c r="E12" i="1"/>
  <c r="F12" i="1"/>
  <c r="G12" i="1"/>
  <c r="H12" i="1"/>
  <c r="I12" i="1"/>
  <c r="J12" i="1"/>
  <c r="K12" i="1"/>
  <c r="L12" i="1"/>
  <c r="D13" i="1"/>
  <c r="E13" i="1"/>
  <c r="F13" i="1"/>
  <c r="G13" i="1"/>
  <c r="H13" i="1"/>
  <c r="I13" i="1"/>
  <c r="J13" i="1"/>
  <c r="K13" i="1"/>
  <c r="L13" i="1"/>
  <c r="C5" i="1"/>
  <c r="C6" i="1"/>
  <c r="C7" i="1"/>
  <c r="C8" i="1"/>
  <c r="C9" i="1"/>
  <c r="C10" i="1"/>
  <c r="C11" i="1"/>
  <c r="C12" i="1"/>
  <c r="C13" i="1"/>
  <c r="C4" i="1"/>
  <c r="C3" i="2"/>
  <c r="C4" i="2"/>
  <c r="C15" i="2" s="1"/>
  <c r="C5" i="2"/>
  <c r="C6" i="2"/>
  <c r="C7" i="2"/>
  <c r="C8" i="2"/>
  <c r="C9" i="2"/>
  <c r="C10" i="2"/>
  <c r="C11" i="2"/>
  <c r="C12" i="2"/>
  <c r="B15" i="2"/>
  <c r="C16" i="2"/>
  <c r="B15" i="1"/>
  <c r="D3" i="4"/>
  <c r="D4" i="4"/>
  <c r="D5" i="4" s="1"/>
  <c r="D6" i="4" s="1"/>
  <c r="D7" i="4" s="1"/>
  <c r="D8" i="4" s="1"/>
  <c r="D9" i="4" s="1"/>
  <c r="D10" i="4" s="1"/>
  <c r="D11" i="4" s="1"/>
  <c r="D12" i="4" s="1"/>
  <c r="D13" i="4" s="1"/>
  <c r="E3" i="4"/>
  <c r="E4" i="4"/>
  <c r="E5" i="4"/>
  <c r="E6" i="4"/>
  <c r="E7" i="4"/>
  <c r="E8" i="4"/>
  <c r="E9" i="4"/>
  <c r="E10" i="4"/>
  <c r="E11" i="4"/>
  <c r="E12" i="4"/>
  <c r="E13" i="4"/>
  <c r="C4" i="3"/>
  <c r="D4" i="3" s="1"/>
  <c r="C5" i="3"/>
  <c r="D5" i="3" s="1"/>
  <c r="C6" i="3"/>
  <c r="C7" i="3"/>
  <c r="C8" i="3"/>
  <c r="D8" i="3" s="1"/>
  <c r="E8" i="3" s="1"/>
  <c r="C9" i="3"/>
  <c r="D9" i="3" s="1"/>
  <c r="E9" i="3" s="1"/>
  <c r="C10" i="3"/>
  <c r="E10" i="3" s="1"/>
  <c r="D10" i="3"/>
  <c r="C11" i="3"/>
  <c r="D11" i="3"/>
  <c r="E11" i="3" s="1"/>
  <c r="C12" i="3"/>
  <c r="D12" i="3" s="1"/>
  <c r="C13" i="3"/>
  <c r="B16" i="1"/>
  <c r="D7" i="6" l="1"/>
  <c r="E7" i="6" s="1"/>
  <c r="D6" i="6"/>
  <c r="E6" i="6" s="1"/>
  <c r="D5" i="6"/>
  <c r="E5" i="6" s="1"/>
  <c r="D3" i="6"/>
  <c r="D9" i="6"/>
  <c r="E9" i="6" s="1"/>
  <c r="D10" i="6"/>
  <c r="E10" i="6" s="1"/>
  <c r="D8" i="6"/>
  <c r="E8" i="6" s="1"/>
  <c r="D11" i="6"/>
  <c r="E11" i="6" s="1"/>
  <c r="D4" i="6"/>
  <c r="E4" i="6" s="1"/>
  <c r="D13" i="3"/>
  <c r="E13" i="3" s="1"/>
  <c r="D7" i="3"/>
  <c r="E7" i="3" s="1"/>
  <c r="E4" i="3"/>
  <c r="D12" i="6"/>
  <c r="E12" i="6" s="1"/>
  <c r="E12" i="3"/>
  <c r="D6" i="3"/>
  <c r="E6" i="3" s="1"/>
  <c r="C13" i="6"/>
  <c r="E5" i="3"/>
  <c r="D13" i="6" l="1"/>
  <c r="E3" i="6"/>
  <c r="E13" i="6" s="1"/>
  <c r="E15" i="6" s="1"/>
  <c r="B15" i="3"/>
</calcChain>
</file>

<file path=xl/sharedStrings.xml><?xml version="1.0" encoding="utf-8"?>
<sst xmlns="http://schemas.openxmlformats.org/spreadsheetml/2006/main" count="35" uniqueCount="22">
  <si>
    <t>Country A</t>
  </si>
  <si>
    <t>index</t>
  </si>
  <si>
    <t>wage</t>
  </si>
  <si>
    <t>Mean wage</t>
  </si>
  <si>
    <t>Gini</t>
  </si>
  <si>
    <t>log wage</t>
  </si>
  <si>
    <t xml:space="preserve">mean </t>
  </si>
  <si>
    <t>1. Coefficient of Variation (COV)</t>
  </si>
  <si>
    <t>a</t>
  </si>
  <si>
    <t>b</t>
  </si>
  <si>
    <t>a*b</t>
  </si>
  <si>
    <t>wage/ wage-bar</t>
  </si>
  <si>
    <t>ln(wage/wage-bar)</t>
  </si>
  <si>
    <t>Theil</t>
  </si>
  <si>
    <t>rank</t>
  </si>
  <si>
    <t>Perfect Equality Line</t>
  </si>
  <si>
    <t>Cumulative Wage</t>
  </si>
  <si>
    <t>ln(w)-mean</t>
  </si>
  <si>
    <t>ln(w)</t>
  </si>
  <si>
    <r>
      <t>(ln(w)-mean)</t>
    </r>
    <r>
      <rPr>
        <vertAlign val="superscript"/>
        <sz val="10"/>
        <rFont val="Arial"/>
        <family val="2"/>
      </rPr>
      <t>2</t>
    </r>
  </si>
  <si>
    <t>sum</t>
  </si>
  <si>
    <t>VarLog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</si>
</sst>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2" x14ac:knownFonts="1">
    <font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horizontal="right"/>
    </xf>
    <xf numFmtId="165" fontId="0" fillId="0" borderId="0" xfId="0" applyNumberFormat="1"/>
    <xf numFmtId="0" fontId="0" fillId="0" borderId="0" xfId="0" applyFont="1" applyAlignment="1">
      <alignment horizontal="center"/>
    </xf>
    <xf numFmtId="0" fontId="0" fillId="2" borderId="0" xfId="0" applyFill="1"/>
    <xf numFmtId="0" fontId="0" fillId="2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3460410557185"/>
          <c:y val="8.4690688445847609E-2"/>
          <c:w val="0.81231671554252194"/>
          <c:h val="0.7687308643546167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4586"/>
              </a:solidFill>
              <a:prstDash val="solid"/>
            </a:ln>
          </c:spPr>
          <c:marker>
            <c:symbol val="none"/>
          </c:marker>
          <c:val>
            <c:numRef>
              <c:f>'Lorenz Curve'!$D$3:$D$13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15</c:v>
                </c:pt>
                <c:pt idx="4">
                  <c:v>23</c:v>
                </c:pt>
                <c:pt idx="5">
                  <c:v>31</c:v>
                </c:pt>
                <c:pt idx="6">
                  <c:v>39</c:v>
                </c:pt>
                <c:pt idx="7">
                  <c:v>48</c:v>
                </c:pt>
                <c:pt idx="8">
                  <c:v>57</c:v>
                </c:pt>
                <c:pt idx="9">
                  <c:v>69</c:v>
                </c:pt>
                <c:pt idx="1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6-4F80-98E5-C5931BCA5F60}"/>
            </c:ext>
          </c:extLst>
        </c:ser>
        <c:ser>
          <c:idx val="1"/>
          <c:order val="1"/>
          <c:spPr>
            <a:ln w="38100">
              <a:solidFill>
                <a:srgbClr val="FF420E"/>
              </a:solidFill>
              <a:prstDash val="solid"/>
            </a:ln>
          </c:spPr>
          <c:marker>
            <c:symbol val="none"/>
          </c:marker>
          <c:val>
            <c:numRef>
              <c:f>'Lorenz Curve'!$E$3:$E$13</c:f>
              <c:numCache>
                <c:formatCode>General</c:formatCode>
                <c:ptCount val="11"/>
                <c:pt idx="0">
                  <c:v>0</c:v>
                </c:pt>
                <c:pt idx="1">
                  <c:v>8.5</c:v>
                </c:pt>
                <c:pt idx="2">
                  <c:v>17</c:v>
                </c:pt>
                <c:pt idx="3">
                  <c:v>25.5</c:v>
                </c:pt>
                <c:pt idx="4">
                  <c:v>34</c:v>
                </c:pt>
                <c:pt idx="5">
                  <c:v>42.5</c:v>
                </c:pt>
                <c:pt idx="6">
                  <c:v>51</c:v>
                </c:pt>
                <c:pt idx="7">
                  <c:v>59.5</c:v>
                </c:pt>
                <c:pt idx="8">
                  <c:v>68</c:v>
                </c:pt>
                <c:pt idx="9">
                  <c:v>76.5</c:v>
                </c:pt>
                <c:pt idx="1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6-4F80-98E5-C5931BCA5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139512"/>
        <c:axId val="1"/>
      </c:lineChart>
      <c:catAx>
        <c:axId val="30413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4139512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15</xdr:row>
      <xdr:rowOff>9525</xdr:rowOff>
    </xdr:from>
    <xdr:to>
      <xdr:col>4</xdr:col>
      <xdr:colOff>428625</xdr:colOff>
      <xdr:row>33</xdr:row>
      <xdr:rowOff>19050</xdr:rowOff>
    </xdr:to>
    <xdr:graphicFrame macro="">
      <xdr:nvGraphicFramePr>
        <xdr:cNvPr id="4106" name="Chart 1">
          <a:extLst>
            <a:ext uri="{FF2B5EF4-FFF2-40B4-BE49-F238E27FC236}">
              <a16:creationId xmlns:a16="http://schemas.microsoft.com/office/drawing/2014/main" id="{0484AA39-0975-4ABC-912A-B8695C8E0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5" sqref="C15"/>
    </sheetView>
  </sheetViews>
  <sheetFormatPr defaultColWidth="11.5703125" defaultRowHeight="12.75" x14ac:dyDescent="0.2"/>
  <cols>
    <col min="11" max="11" width="12.140625" customWidth="1"/>
    <col min="12" max="12" width="13.140625" customWidth="1"/>
  </cols>
  <sheetData>
    <row r="1" spans="1:12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">
      <c r="A2" s="5" t="s">
        <v>1</v>
      </c>
      <c r="B2" s="4"/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">
      <c r="A3" s="5"/>
      <c r="B3" s="5" t="s">
        <v>2</v>
      </c>
      <c r="C3" s="4">
        <v>2</v>
      </c>
      <c r="D3" s="4">
        <v>6</v>
      </c>
      <c r="E3" s="4">
        <v>8</v>
      </c>
      <c r="F3" s="4">
        <v>7</v>
      </c>
      <c r="G3" s="4">
        <v>8</v>
      </c>
      <c r="H3" s="4">
        <v>9</v>
      </c>
      <c r="I3" s="4">
        <v>8</v>
      </c>
      <c r="J3" s="4">
        <v>12</v>
      </c>
      <c r="K3" s="4">
        <v>16</v>
      </c>
      <c r="L3" s="4">
        <v>9</v>
      </c>
    </row>
    <row r="4" spans="1:12" x14ac:dyDescent="0.2">
      <c r="A4" s="4">
        <v>1</v>
      </c>
      <c r="B4" s="4">
        <v>2</v>
      </c>
      <c r="C4">
        <f>ABS($B4-C$3)</f>
        <v>0</v>
      </c>
      <c r="D4">
        <f t="shared" ref="D4:L4" si="0">ABS($B4-D$3)</f>
        <v>4</v>
      </c>
      <c r="E4">
        <f t="shared" si="0"/>
        <v>6</v>
      </c>
      <c r="F4">
        <f t="shared" si="0"/>
        <v>5</v>
      </c>
      <c r="G4">
        <f t="shared" si="0"/>
        <v>6</v>
      </c>
      <c r="H4">
        <f t="shared" si="0"/>
        <v>7</v>
      </c>
      <c r="I4">
        <f t="shared" si="0"/>
        <v>6</v>
      </c>
      <c r="J4">
        <f t="shared" si="0"/>
        <v>10</v>
      </c>
      <c r="K4">
        <f t="shared" si="0"/>
        <v>14</v>
      </c>
      <c r="L4">
        <f t="shared" si="0"/>
        <v>7</v>
      </c>
    </row>
    <row r="5" spans="1:12" x14ac:dyDescent="0.2">
      <c r="A5" s="4">
        <v>2</v>
      </c>
      <c r="B5" s="4">
        <v>6</v>
      </c>
      <c r="C5">
        <f t="shared" ref="C5:L13" si="1">ABS($B5-C$3)</f>
        <v>4</v>
      </c>
      <c r="D5">
        <f t="shared" si="1"/>
        <v>0</v>
      </c>
      <c r="E5">
        <f t="shared" si="1"/>
        <v>2</v>
      </c>
      <c r="F5">
        <f t="shared" si="1"/>
        <v>1</v>
      </c>
      <c r="G5">
        <f t="shared" si="1"/>
        <v>2</v>
      </c>
      <c r="H5">
        <f t="shared" si="1"/>
        <v>3</v>
      </c>
      <c r="I5">
        <f t="shared" si="1"/>
        <v>2</v>
      </c>
      <c r="J5">
        <f t="shared" si="1"/>
        <v>6</v>
      </c>
      <c r="K5">
        <f t="shared" si="1"/>
        <v>10</v>
      </c>
      <c r="L5">
        <f t="shared" si="1"/>
        <v>3</v>
      </c>
    </row>
    <row r="6" spans="1:12" x14ac:dyDescent="0.2">
      <c r="A6" s="4">
        <v>3</v>
      </c>
      <c r="B6" s="4">
        <v>8</v>
      </c>
      <c r="C6">
        <f t="shared" si="1"/>
        <v>6</v>
      </c>
      <c r="D6">
        <f t="shared" si="1"/>
        <v>2</v>
      </c>
      <c r="E6">
        <f t="shared" si="1"/>
        <v>0</v>
      </c>
      <c r="F6">
        <f t="shared" si="1"/>
        <v>1</v>
      </c>
      <c r="G6">
        <f t="shared" si="1"/>
        <v>0</v>
      </c>
      <c r="H6">
        <f t="shared" si="1"/>
        <v>1</v>
      </c>
      <c r="I6">
        <f t="shared" si="1"/>
        <v>0</v>
      </c>
      <c r="J6">
        <f t="shared" si="1"/>
        <v>4</v>
      </c>
      <c r="K6">
        <f t="shared" si="1"/>
        <v>8</v>
      </c>
      <c r="L6">
        <f t="shared" si="1"/>
        <v>1</v>
      </c>
    </row>
    <row r="7" spans="1:12" x14ac:dyDescent="0.2">
      <c r="A7" s="4">
        <v>4</v>
      </c>
      <c r="B7" s="4">
        <v>7</v>
      </c>
      <c r="C7">
        <f t="shared" si="1"/>
        <v>5</v>
      </c>
      <c r="D7">
        <f t="shared" si="1"/>
        <v>1</v>
      </c>
      <c r="E7">
        <f t="shared" si="1"/>
        <v>1</v>
      </c>
      <c r="F7">
        <f t="shared" si="1"/>
        <v>0</v>
      </c>
      <c r="G7">
        <f t="shared" si="1"/>
        <v>1</v>
      </c>
      <c r="H7">
        <f t="shared" si="1"/>
        <v>2</v>
      </c>
      <c r="I7">
        <f t="shared" si="1"/>
        <v>1</v>
      </c>
      <c r="J7">
        <f t="shared" si="1"/>
        <v>5</v>
      </c>
      <c r="K7">
        <f t="shared" si="1"/>
        <v>9</v>
      </c>
      <c r="L7">
        <f t="shared" si="1"/>
        <v>2</v>
      </c>
    </row>
    <row r="8" spans="1:12" x14ac:dyDescent="0.2">
      <c r="A8" s="4">
        <v>5</v>
      </c>
      <c r="B8" s="4">
        <v>8</v>
      </c>
      <c r="C8">
        <f t="shared" si="1"/>
        <v>6</v>
      </c>
      <c r="D8">
        <f t="shared" si="1"/>
        <v>2</v>
      </c>
      <c r="E8">
        <f t="shared" si="1"/>
        <v>0</v>
      </c>
      <c r="F8">
        <f t="shared" si="1"/>
        <v>1</v>
      </c>
      <c r="G8">
        <f t="shared" si="1"/>
        <v>0</v>
      </c>
      <c r="H8">
        <f t="shared" si="1"/>
        <v>1</v>
      </c>
      <c r="I8">
        <f t="shared" si="1"/>
        <v>0</v>
      </c>
      <c r="J8">
        <f t="shared" si="1"/>
        <v>4</v>
      </c>
      <c r="K8">
        <f t="shared" si="1"/>
        <v>8</v>
      </c>
      <c r="L8">
        <f t="shared" si="1"/>
        <v>1</v>
      </c>
    </row>
    <row r="9" spans="1:12" x14ac:dyDescent="0.2">
      <c r="A9" s="4">
        <v>6</v>
      </c>
      <c r="B9" s="4">
        <v>9</v>
      </c>
      <c r="C9">
        <f t="shared" si="1"/>
        <v>7</v>
      </c>
      <c r="D9">
        <f t="shared" si="1"/>
        <v>3</v>
      </c>
      <c r="E9">
        <f t="shared" si="1"/>
        <v>1</v>
      </c>
      <c r="F9">
        <f t="shared" si="1"/>
        <v>2</v>
      </c>
      <c r="G9">
        <f t="shared" si="1"/>
        <v>1</v>
      </c>
      <c r="H9">
        <f t="shared" si="1"/>
        <v>0</v>
      </c>
      <c r="I9">
        <f t="shared" si="1"/>
        <v>1</v>
      </c>
      <c r="J9">
        <f t="shared" si="1"/>
        <v>3</v>
      </c>
      <c r="K9">
        <f t="shared" si="1"/>
        <v>7</v>
      </c>
      <c r="L9">
        <f t="shared" si="1"/>
        <v>0</v>
      </c>
    </row>
    <row r="10" spans="1:12" x14ac:dyDescent="0.2">
      <c r="A10" s="4">
        <v>7</v>
      </c>
      <c r="B10" s="4">
        <v>8</v>
      </c>
      <c r="C10">
        <f t="shared" si="1"/>
        <v>6</v>
      </c>
      <c r="D10">
        <f t="shared" si="1"/>
        <v>2</v>
      </c>
      <c r="E10">
        <f t="shared" si="1"/>
        <v>0</v>
      </c>
      <c r="F10">
        <f t="shared" si="1"/>
        <v>1</v>
      </c>
      <c r="G10">
        <f t="shared" si="1"/>
        <v>0</v>
      </c>
      <c r="H10">
        <f t="shared" si="1"/>
        <v>1</v>
      </c>
      <c r="I10">
        <f t="shared" si="1"/>
        <v>0</v>
      </c>
      <c r="J10">
        <f t="shared" si="1"/>
        <v>4</v>
      </c>
      <c r="K10">
        <f t="shared" si="1"/>
        <v>8</v>
      </c>
      <c r="L10">
        <f t="shared" si="1"/>
        <v>1</v>
      </c>
    </row>
    <row r="11" spans="1:12" x14ac:dyDescent="0.2">
      <c r="A11" s="4">
        <v>8</v>
      </c>
      <c r="B11" s="4">
        <v>12</v>
      </c>
      <c r="C11">
        <f t="shared" si="1"/>
        <v>10</v>
      </c>
      <c r="D11">
        <f t="shared" si="1"/>
        <v>6</v>
      </c>
      <c r="E11">
        <f t="shared" si="1"/>
        <v>4</v>
      </c>
      <c r="F11">
        <f t="shared" si="1"/>
        <v>5</v>
      </c>
      <c r="G11">
        <f t="shared" si="1"/>
        <v>4</v>
      </c>
      <c r="H11">
        <f t="shared" si="1"/>
        <v>3</v>
      </c>
      <c r="I11">
        <f t="shared" si="1"/>
        <v>4</v>
      </c>
      <c r="J11">
        <f t="shared" si="1"/>
        <v>0</v>
      </c>
      <c r="K11">
        <f t="shared" si="1"/>
        <v>4</v>
      </c>
      <c r="L11">
        <f t="shared" si="1"/>
        <v>3</v>
      </c>
    </row>
    <row r="12" spans="1:12" x14ac:dyDescent="0.2">
      <c r="A12" s="4">
        <v>9</v>
      </c>
      <c r="B12" s="4">
        <v>16</v>
      </c>
      <c r="C12">
        <f t="shared" si="1"/>
        <v>14</v>
      </c>
      <c r="D12">
        <f t="shared" si="1"/>
        <v>10</v>
      </c>
      <c r="E12">
        <f t="shared" si="1"/>
        <v>8</v>
      </c>
      <c r="F12">
        <f t="shared" si="1"/>
        <v>9</v>
      </c>
      <c r="G12">
        <f t="shared" si="1"/>
        <v>8</v>
      </c>
      <c r="H12">
        <f t="shared" si="1"/>
        <v>7</v>
      </c>
      <c r="I12">
        <f t="shared" si="1"/>
        <v>8</v>
      </c>
      <c r="J12">
        <f t="shared" si="1"/>
        <v>4</v>
      </c>
      <c r="K12">
        <f t="shared" si="1"/>
        <v>0</v>
      </c>
      <c r="L12">
        <f t="shared" si="1"/>
        <v>7</v>
      </c>
    </row>
    <row r="13" spans="1:12" x14ac:dyDescent="0.2">
      <c r="A13" s="4">
        <v>10</v>
      </c>
      <c r="B13" s="4">
        <v>9</v>
      </c>
      <c r="C13">
        <f t="shared" si="1"/>
        <v>7</v>
      </c>
      <c r="D13">
        <f t="shared" si="1"/>
        <v>3</v>
      </c>
      <c r="E13">
        <f t="shared" si="1"/>
        <v>1</v>
      </c>
      <c r="F13">
        <f t="shared" si="1"/>
        <v>2</v>
      </c>
      <c r="G13">
        <f t="shared" si="1"/>
        <v>1</v>
      </c>
      <c r="H13">
        <f t="shared" si="1"/>
        <v>0</v>
      </c>
      <c r="I13">
        <f t="shared" si="1"/>
        <v>1</v>
      </c>
      <c r="J13">
        <f t="shared" si="1"/>
        <v>3</v>
      </c>
      <c r="K13">
        <f t="shared" si="1"/>
        <v>7</v>
      </c>
      <c r="L13">
        <f t="shared" si="1"/>
        <v>0</v>
      </c>
    </row>
    <row r="15" spans="1:12" x14ac:dyDescent="0.2">
      <c r="A15" t="s">
        <v>3</v>
      </c>
      <c r="B15">
        <f>AVERAGE(B4:B13)</f>
        <v>8.5</v>
      </c>
    </row>
    <row r="16" spans="1:12" x14ac:dyDescent="0.2">
      <c r="A16" t="s">
        <v>4</v>
      </c>
      <c r="B16" s="2">
        <f>(SUM(C4:L13)/(10^2))/(2*AVERAGE(B4:B13))</f>
        <v>0.21294117647058824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I1" sqref="I1"/>
    </sheetView>
  </sheetViews>
  <sheetFormatPr defaultColWidth="11.5703125" defaultRowHeight="12.75" x14ac:dyDescent="0.2"/>
  <cols>
    <col min="4" max="4" width="15.5703125" bestFit="1" customWidth="1"/>
    <col min="5" max="5" width="18.42578125" bestFit="1" customWidth="1"/>
  </cols>
  <sheetData>
    <row r="1" spans="1:5" x14ac:dyDescent="0.2">
      <c r="A1" t="s">
        <v>0</v>
      </c>
    </row>
    <row r="2" spans="1:5" x14ac:dyDescent="0.2">
      <c r="A2" s="1" t="s">
        <v>1</v>
      </c>
      <c r="B2" s="1" t="s">
        <v>14</v>
      </c>
      <c r="C2" s="1" t="s">
        <v>2</v>
      </c>
      <c r="D2" t="s">
        <v>16</v>
      </c>
      <c r="E2" t="s">
        <v>15</v>
      </c>
    </row>
    <row r="3" spans="1:5" x14ac:dyDescent="0.2">
      <c r="A3" s="1">
        <v>0</v>
      </c>
      <c r="B3" s="1">
        <v>0</v>
      </c>
      <c r="C3" s="1">
        <v>0</v>
      </c>
      <c r="D3">
        <f>C3</f>
        <v>0</v>
      </c>
      <c r="E3">
        <f t="shared" ref="E3:E13" si="0">SUM(C$3:C$13)/(COUNT(C$3:C$13)-1)*B3</f>
        <v>0</v>
      </c>
    </row>
    <row r="4" spans="1:5" x14ac:dyDescent="0.2">
      <c r="A4">
        <v>1</v>
      </c>
      <c r="B4">
        <v>1</v>
      </c>
      <c r="C4">
        <v>2</v>
      </c>
      <c r="D4">
        <f t="shared" ref="D4:D13" si="1">D3+C4</f>
        <v>2</v>
      </c>
      <c r="E4">
        <f t="shared" si="0"/>
        <v>8.5</v>
      </c>
    </row>
    <row r="5" spans="1:5" x14ac:dyDescent="0.2">
      <c r="A5">
        <v>2</v>
      </c>
      <c r="B5">
        <v>2</v>
      </c>
      <c r="C5">
        <v>6</v>
      </c>
      <c r="D5">
        <f t="shared" si="1"/>
        <v>8</v>
      </c>
      <c r="E5">
        <f t="shared" si="0"/>
        <v>17</v>
      </c>
    </row>
    <row r="6" spans="1:5" x14ac:dyDescent="0.2">
      <c r="A6">
        <v>4</v>
      </c>
      <c r="B6">
        <v>3</v>
      </c>
      <c r="C6">
        <v>7</v>
      </c>
      <c r="D6">
        <f t="shared" si="1"/>
        <v>15</v>
      </c>
      <c r="E6">
        <f t="shared" si="0"/>
        <v>25.5</v>
      </c>
    </row>
    <row r="7" spans="1:5" x14ac:dyDescent="0.2">
      <c r="A7">
        <v>3</v>
      </c>
      <c r="B7">
        <v>4</v>
      </c>
      <c r="C7">
        <v>8</v>
      </c>
      <c r="D7">
        <f t="shared" si="1"/>
        <v>23</v>
      </c>
      <c r="E7">
        <f t="shared" si="0"/>
        <v>34</v>
      </c>
    </row>
    <row r="8" spans="1:5" x14ac:dyDescent="0.2">
      <c r="A8">
        <v>5</v>
      </c>
      <c r="B8">
        <v>5</v>
      </c>
      <c r="C8">
        <v>8</v>
      </c>
      <c r="D8">
        <f t="shared" si="1"/>
        <v>31</v>
      </c>
      <c r="E8">
        <f t="shared" si="0"/>
        <v>42.5</v>
      </c>
    </row>
    <row r="9" spans="1:5" x14ac:dyDescent="0.2">
      <c r="A9">
        <v>7</v>
      </c>
      <c r="B9">
        <v>6</v>
      </c>
      <c r="C9">
        <v>8</v>
      </c>
      <c r="D9">
        <f t="shared" si="1"/>
        <v>39</v>
      </c>
      <c r="E9">
        <f t="shared" si="0"/>
        <v>51</v>
      </c>
    </row>
    <row r="10" spans="1:5" x14ac:dyDescent="0.2">
      <c r="A10">
        <v>6</v>
      </c>
      <c r="B10">
        <v>7</v>
      </c>
      <c r="C10">
        <v>9</v>
      </c>
      <c r="D10">
        <f t="shared" si="1"/>
        <v>48</v>
      </c>
      <c r="E10">
        <f t="shared" si="0"/>
        <v>59.5</v>
      </c>
    </row>
    <row r="11" spans="1:5" x14ac:dyDescent="0.2">
      <c r="A11">
        <v>10</v>
      </c>
      <c r="B11">
        <v>8</v>
      </c>
      <c r="C11">
        <v>9</v>
      </c>
      <c r="D11">
        <f t="shared" si="1"/>
        <v>57</v>
      </c>
      <c r="E11">
        <f t="shared" si="0"/>
        <v>68</v>
      </c>
    </row>
    <row r="12" spans="1:5" x14ac:dyDescent="0.2">
      <c r="A12">
        <v>8</v>
      </c>
      <c r="B12">
        <v>9</v>
      </c>
      <c r="C12">
        <v>12</v>
      </c>
      <c r="D12">
        <f t="shared" si="1"/>
        <v>69</v>
      </c>
      <c r="E12">
        <f t="shared" si="0"/>
        <v>76.5</v>
      </c>
    </row>
    <row r="13" spans="1:5" x14ac:dyDescent="0.2">
      <c r="A13">
        <v>9</v>
      </c>
      <c r="B13">
        <v>10</v>
      </c>
      <c r="C13">
        <v>16</v>
      </c>
      <c r="D13">
        <f t="shared" si="1"/>
        <v>85</v>
      </c>
      <c r="E13">
        <f t="shared" si="0"/>
        <v>85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5" sqref="E15"/>
    </sheetView>
  </sheetViews>
  <sheetFormatPr defaultColWidth="11.5703125" defaultRowHeight="12.75" x14ac:dyDescent="0.2"/>
  <cols>
    <col min="1" max="1" width="27.85546875" customWidth="1"/>
    <col min="2" max="2" width="6.28515625" customWidth="1"/>
    <col min="5" max="5" width="11.85546875" bestFit="1" customWidth="1"/>
  </cols>
  <sheetData>
    <row r="1" spans="1:5" x14ac:dyDescent="0.2">
      <c r="A1" t="s">
        <v>0</v>
      </c>
    </row>
    <row r="2" spans="1:5" ht="14.25" x14ac:dyDescent="0.2">
      <c r="A2" s="1" t="s">
        <v>1</v>
      </c>
      <c r="B2" s="1" t="s">
        <v>2</v>
      </c>
      <c r="C2" s="1" t="s">
        <v>18</v>
      </c>
      <c r="D2" s="1" t="s">
        <v>17</v>
      </c>
      <c r="E2" s="1" t="s">
        <v>19</v>
      </c>
    </row>
    <row r="3" spans="1:5" x14ac:dyDescent="0.2">
      <c r="A3">
        <v>1</v>
      </c>
      <c r="B3">
        <v>2</v>
      </c>
      <c r="C3" s="2">
        <f t="shared" ref="C3:C12" si="0">LN(B3)</f>
        <v>0.69314718055994529</v>
      </c>
      <c r="D3" s="2">
        <f t="shared" ref="D3:D12" si="1">C3-C$15</f>
        <v>-1.3389614144983586</v>
      </c>
      <c r="E3" s="2">
        <f>D3^2</f>
        <v>1.7928176695154452</v>
      </c>
    </row>
    <row r="4" spans="1:5" x14ac:dyDescent="0.2">
      <c r="A4">
        <v>2</v>
      </c>
      <c r="B4">
        <v>6</v>
      </c>
      <c r="C4" s="2">
        <f t="shared" si="0"/>
        <v>1.791759469228055</v>
      </c>
      <c r="D4" s="2">
        <f t="shared" si="1"/>
        <v>-0.24034912583024903</v>
      </c>
      <c r="E4" s="2">
        <f t="shared" ref="E4:E12" si="2">D4^2</f>
        <v>5.7767702287364886E-2</v>
      </c>
    </row>
    <row r="5" spans="1:5" x14ac:dyDescent="0.2">
      <c r="A5">
        <v>3</v>
      </c>
      <c r="B5">
        <v>8</v>
      </c>
      <c r="C5" s="2">
        <f t="shared" si="0"/>
        <v>2.0794415416798357</v>
      </c>
      <c r="D5" s="2">
        <f t="shared" si="1"/>
        <v>4.7332946621531757E-2</v>
      </c>
      <c r="E5" s="2">
        <f t="shared" si="2"/>
        <v>2.2404078358767747E-3</v>
      </c>
    </row>
    <row r="6" spans="1:5" x14ac:dyDescent="0.2">
      <c r="A6">
        <v>4</v>
      </c>
      <c r="B6">
        <v>7</v>
      </c>
      <c r="C6" s="2">
        <f t="shared" si="0"/>
        <v>1.9459101490553132</v>
      </c>
      <c r="D6" s="2">
        <f t="shared" si="1"/>
        <v>-8.6198446002990758E-2</v>
      </c>
      <c r="E6" s="2">
        <f t="shared" si="2"/>
        <v>7.4301720933305131E-3</v>
      </c>
    </row>
    <row r="7" spans="1:5" x14ac:dyDescent="0.2">
      <c r="A7">
        <v>5</v>
      </c>
      <c r="B7">
        <v>8</v>
      </c>
      <c r="C7" s="2">
        <f t="shared" si="0"/>
        <v>2.0794415416798357</v>
      </c>
      <c r="D7" s="2">
        <f t="shared" si="1"/>
        <v>4.7332946621531757E-2</v>
      </c>
      <c r="E7" s="2">
        <f t="shared" si="2"/>
        <v>2.2404078358767747E-3</v>
      </c>
    </row>
    <row r="8" spans="1:5" x14ac:dyDescent="0.2">
      <c r="A8">
        <v>6</v>
      </c>
      <c r="B8">
        <v>9</v>
      </c>
      <c r="C8" s="2">
        <f t="shared" si="0"/>
        <v>2.1972245773362196</v>
      </c>
      <c r="D8" s="2">
        <f t="shared" si="1"/>
        <v>0.16511598227791557</v>
      </c>
      <c r="E8" s="2">
        <f t="shared" si="2"/>
        <v>2.726328760360093E-2</v>
      </c>
    </row>
    <row r="9" spans="1:5" x14ac:dyDescent="0.2">
      <c r="A9">
        <v>7</v>
      </c>
      <c r="B9">
        <v>8</v>
      </c>
      <c r="C9" s="2">
        <f t="shared" si="0"/>
        <v>2.0794415416798357</v>
      </c>
      <c r="D9" s="2">
        <f t="shared" si="1"/>
        <v>4.7332946621531757E-2</v>
      </c>
      <c r="E9" s="2">
        <f t="shared" si="2"/>
        <v>2.2404078358767747E-3</v>
      </c>
    </row>
    <row r="10" spans="1:5" x14ac:dyDescent="0.2">
      <c r="A10">
        <v>8</v>
      </c>
      <c r="B10">
        <v>12</v>
      </c>
      <c r="C10" s="2">
        <f t="shared" si="0"/>
        <v>2.4849066497880004</v>
      </c>
      <c r="D10" s="2">
        <f t="shared" si="1"/>
        <v>0.45279805472969636</v>
      </c>
      <c r="E10" s="2">
        <f t="shared" si="2"/>
        <v>0.2050260783669971</v>
      </c>
    </row>
    <row r="11" spans="1:5" x14ac:dyDescent="0.2">
      <c r="A11">
        <v>9</v>
      </c>
      <c r="B11">
        <v>16</v>
      </c>
      <c r="C11" s="2">
        <f t="shared" si="0"/>
        <v>2.7725887222397811</v>
      </c>
      <c r="D11" s="2">
        <f t="shared" si="1"/>
        <v>0.74048012718147715</v>
      </c>
      <c r="E11" s="2">
        <f t="shared" si="2"/>
        <v>0.54831081875069654</v>
      </c>
    </row>
    <row r="12" spans="1:5" x14ac:dyDescent="0.2">
      <c r="A12">
        <v>10</v>
      </c>
      <c r="B12">
        <v>9</v>
      </c>
      <c r="C12" s="2">
        <f t="shared" si="0"/>
        <v>2.1972245773362196</v>
      </c>
      <c r="D12" s="2">
        <f t="shared" si="1"/>
        <v>0.16511598227791557</v>
      </c>
      <c r="E12" s="2">
        <f t="shared" si="2"/>
        <v>2.726328760360093E-2</v>
      </c>
    </row>
    <row r="13" spans="1:5" x14ac:dyDescent="0.2">
      <c r="A13" s="6" t="s">
        <v>20</v>
      </c>
      <c r="B13">
        <f>SUM(B3:B12)</f>
        <v>85</v>
      </c>
      <c r="C13" s="2">
        <f>SUM(C3:C12)</f>
        <v>20.32108595058304</v>
      </c>
      <c r="D13" s="2">
        <f>SUM(D3:D12)</f>
        <v>1.5543122344752192E-15</v>
      </c>
      <c r="E13" s="2">
        <f>SUM(E3:E12)</f>
        <v>2.6726002397286668</v>
      </c>
    </row>
    <row r="14" spans="1:5" x14ac:dyDescent="0.2">
      <c r="A14" s="6"/>
      <c r="C14" s="2"/>
      <c r="D14" s="2"/>
      <c r="E14" s="2"/>
    </row>
    <row r="15" spans="1:5" x14ac:dyDescent="0.2">
      <c r="A15" t="s">
        <v>6</v>
      </c>
      <c r="B15" s="2">
        <f>AVERAGE(B3:B12)</f>
        <v>8.5</v>
      </c>
      <c r="C15" s="2">
        <f>AVERAGE(C3:C12)</f>
        <v>2.032108595058304</v>
      </c>
      <c r="D15" t="s">
        <v>21</v>
      </c>
      <c r="E15" s="2">
        <f>E13/10</f>
        <v>0.26726002397286669</v>
      </c>
    </row>
    <row r="18" spans="5:5" x14ac:dyDescent="0.2">
      <c r="E18" s="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F29" sqref="F29"/>
    </sheetView>
  </sheetViews>
  <sheetFormatPr defaultColWidth="11.5703125" defaultRowHeight="12.75" x14ac:dyDescent="0.2"/>
  <cols>
    <col min="1" max="1" width="27.85546875" customWidth="1"/>
    <col min="2" max="2" width="6.28515625" customWidth="1"/>
  </cols>
  <sheetData>
    <row r="1" spans="1:3" x14ac:dyDescent="0.2">
      <c r="A1" t="s">
        <v>0</v>
      </c>
    </row>
    <row r="2" spans="1:3" x14ac:dyDescent="0.2">
      <c r="A2" s="1" t="s">
        <v>1</v>
      </c>
      <c r="B2" s="1" t="s">
        <v>2</v>
      </c>
      <c r="C2" s="1" t="s">
        <v>5</v>
      </c>
    </row>
    <row r="3" spans="1:3" x14ac:dyDescent="0.2">
      <c r="A3">
        <v>1</v>
      </c>
      <c r="B3">
        <v>2</v>
      </c>
      <c r="C3" s="2">
        <f t="shared" ref="C3:C12" si="0">LN(B3)</f>
        <v>0.69314718055994529</v>
      </c>
    </row>
    <row r="4" spans="1:3" x14ac:dyDescent="0.2">
      <c r="A4">
        <v>2</v>
      </c>
      <c r="B4">
        <v>6</v>
      </c>
      <c r="C4" s="2">
        <f t="shared" si="0"/>
        <v>1.791759469228055</v>
      </c>
    </row>
    <row r="5" spans="1:3" x14ac:dyDescent="0.2">
      <c r="A5">
        <v>3</v>
      </c>
      <c r="B5">
        <v>8</v>
      </c>
      <c r="C5" s="2">
        <f t="shared" si="0"/>
        <v>2.0794415416798357</v>
      </c>
    </row>
    <row r="6" spans="1:3" x14ac:dyDescent="0.2">
      <c r="A6">
        <v>4</v>
      </c>
      <c r="B6">
        <v>7</v>
      </c>
      <c r="C6" s="2">
        <f t="shared" si="0"/>
        <v>1.9459101490553132</v>
      </c>
    </row>
    <row r="7" spans="1:3" x14ac:dyDescent="0.2">
      <c r="A7">
        <v>5</v>
      </c>
      <c r="B7">
        <v>8</v>
      </c>
      <c r="C7" s="2">
        <f t="shared" si="0"/>
        <v>2.0794415416798357</v>
      </c>
    </row>
    <row r="8" spans="1:3" x14ac:dyDescent="0.2">
      <c r="A8">
        <v>6</v>
      </c>
      <c r="B8">
        <v>9</v>
      </c>
      <c r="C8" s="2">
        <f t="shared" si="0"/>
        <v>2.1972245773362196</v>
      </c>
    </row>
    <row r="9" spans="1:3" x14ac:dyDescent="0.2">
      <c r="A9">
        <v>7</v>
      </c>
      <c r="B9">
        <v>8</v>
      </c>
      <c r="C9" s="2">
        <f t="shared" si="0"/>
        <v>2.0794415416798357</v>
      </c>
    </row>
    <row r="10" spans="1:3" x14ac:dyDescent="0.2">
      <c r="A10">
        <v>8</v>
      </c>
      <c r="B10">
        <v>12</v>
      </c>
      <c r="C10" s="2">
        <f t="shared" si="0"/>
        <v>2.4849066497880004</v>
      </c>
    </row>
    <row r="11" spans="1:3" x14ac:dyDescent="0.2">
      <c r="A11">
        <v>9</v>
      </c>
      <c r="B11">
        <v>16</v>
      </c>
      <c r="C11" s="2">
        <f t="shared" si="0"/>
        <v>2.7725887222397811</v>
      </c>
    </row>
    <row r="12" spans="1:3" x14ac:dyDescent="0.2">
      <c r="A12">
        <v>10</v>
      </c>
      <c r="B12">
        <v>9</v>
      </c>
      <c r="C12" s="2">
        <f t="shared" si="0"/>
        <v>2.1972245773362196</v>
      </c>
    </row>
    <row r="13" spans="1:3" x14ac:dyDescent="0.2">
      <c r="C13" s="2"/>
    </row>
    <row r="15" spans="1:3" x14ac:dyDescent="0.2">
      <c r="A15" t="s">
        <v>6</v>
      </c>
      <c r="B15" s="2">
        <f>AVERAGE(B3:B12)</f>
        <v>8.5</v>
      </c>
      <c r="C15" s="2">
        <f>AVERAGE(C3:C12)</f>
        <v>2.032108595058304</v>
      </c>
    </row>
    <row r="16" spans="1:3" x14ac:dyDescent="0.2">
      <c r="A16" t="s">
        <v>7</v>
      </c>
      <c r="C16" s="2">
        <f>STDEV(B3:B12)/AVERAGE(B3:B12)</f>
        <v>0.43048036078627744</v>
      </c>
    </row>
    <row r="17" spans="3:3" x14ac:dyDescent="0.2">
      <c r="C17" s="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H15" sqref="H15"/>
    </sheetView>
  </sheetViews>
  <sheetFormatPr defaultColWidth="11.5703125" defaultRowHeight="12.75" x14ac:dyDescent="0.2"/>
  <cols>
    <col min="3" max="3" width="14.140625" customWidth="1"/>
    <col min="4" max="4" width="16.140625" customWidth="1"/>
  </cols>
  <sheetData>
    <row r="1" spans="1:5" x14ac:dyDescent="0.2">
      <c r="A1" t="s">
        <v>0</v>
      </c>
    </row>
    <row r="2" spans="1:5" x14ac:dyDescent="0.2">
      <c r="C2" s="3" t="s">
        <v>8</v>
      </c>
      <c r="D2" s="3" t="s">
        <v>9</v>
      </c>
      <c r="E2" s="3" t="s">
        <v>10</v>
      </c>
    </row>
    <row r="3" spans="1:5" x14ac:dyDescent="0.2">
      <c r="A3" s="1" t="s">
        <v>1</v>
      </c>
      <c r="B3" s="1" t="s">
        <v>2</v>
      </c>
      <c r="C3" t="s">
        <v>11</v>
      </c>
      <c r="D3" s="1" t="s">
        <v>12</v>
      </c>
    </row>
    <row r="4" spans="1:5" x14ac:dyDescent="0.2">
      <c r="A4">
        <v>1</v>
      </c>
      <c r="B4">
        <v>2</v>
      </c>
      <c r="C4" s="2">
        <f t="shared" ref="C4:C13" si="0">B4/AVERAGE(B$4:B$13)</f>
        <v>0.23529411764705882</v>
      </c>
      <c r="D4" s="2">
        <f t="shared" ref="D4:D13" si="1">LN(C4)</f>
        <v>-1.4469189829363254</v>
      </c>
      <c r="E4" s="2">
        <f t="shared" ref="E4:E13" si="2">C4*D4</f>
        <v>-0.34045152539678242</v>
      </c>
    </row>
    <row r="5" spans="1:5" x14ac:dyDescent="0.2">
      <c r="A5">
        <v>2</v>
      </c>
      <c r="B5">
        <v>6</v>
      </c>
      <c r="C5" s="2">
        <f t="shared" si="0"/>
        <v>0.70588235294117652</v>
      </c>
      <c r="D5" s="2">
        <f t="shared" si="1"/>
        <v>-0.3483066942682157</v>
      </c>
      <c r="E5" s="2">
        <f t="shared" si="2"/>
        <v>-0.24586354889521109</v>
      </c>
    </row>
    <row r="6" spans="1:5" x14ac:dyDescent="0.2">
      <c r="A6">
        <v>3</v>
      </c>
      <c r="B6">
        <v>8</v>
      </c>
      <c r="C6" s="2">
        <f t="shared" si="0"/>
        <v>0.94117647058823528</v>
      </c>
      <c r="D6" s="2">
        <f t="shared" si="1"/>
        <v>-6.0624621816434854E-2</v>
      </c>
      <c r="E6" s="2">
        <f t="shared" si="2"/>
        <v>-5.7058467591938687E-2</v>
      </c>
    </row>
    <row r="7" spans="1:5" x14ac:dyDescent="0.2">
      <c r="A7">
        <v>4</v>
      </c>
      <c r="B7">
        <v>7</v>
      </c>
      <c r="C7" s="2">
        <f t="shared" si="0"/>
        <v>0.82352941176470584</v>
      </c>
      <c r="D7" s="2">
        <f t="shared" si="1"/>
        <v>-0.19415601444095751</v>
      </c>
      <c r="E7" s="2">
        <f t="shared" si="2"/>
        <v>-0.15989318836314148</v>
      </c>
    </row>
    <row r="8" spans="1:5" x14ac:dyDescent="0.2">
      <c r="A8">
        <v>5</v>
      </c>
      <c r="B8">
        <v>8</v>
      </c>
      <c r="C8" s="2">
        <f t="shared" si="0"/>
        <v>0.94117647058823528</v>
      </c>
      <c r="D8" s="2">
        <f t="shared" si="1"/>
        <v>-6.0624621816434854E-2</v>
      </c>
      <c r="E8" s="2">
        <f t="shared" si="2"/>
        <v>-5.7058467591938687E-2</v>
      </c>
    </row>
    <row r="9" spans="1:5" x14ac:dyDescent="0.2">
      <c r="A9">
        <v>6</v>
      </c>
      <c r="B9">
        <v>9</v>
      </c>
      <c r="C9" s="2">
        <f t="shared" si="0"/>
        <v>1.0588235294117647</v>
      </c>
      <c r="D9" s="2">
        <f t="shared" si="1"/>
        <v>5.7158413839948623E-2</v>
      </c>
      <c r="E9" s="2">
        <f t="shared" si="2"/>
        <v>6.0520673477592657E-2</v>
      </c>
    </row>
    <row r="10" spans="1:5" x14ac:dyDescent="0.2">
      <c r="A10">
        <v>7</v>
      </c>
      <c r="B10">
        <v>8</v>
      </c>
      <c r="C10" s="2">
        <f t="shared" si="0"/>
        <v>0.94117647058823528</v>
      </c>
      <c r="D10" s="2">
        <f t="shared" si="1"/>
        <v>-6.0624621816434854E-2</v>
      </c>
      <c r="E10" s="2">
        <f t="shared" si="2"/>
        <v>-5.7058467591938687E-2</v>
      </c>
    </row>
    <row r="11" spans="1:5" x14ac:dyDescent="0.2">
      <c r="A11">
        <v>8</v>
      </c>
      <c r="B11">
        <v>12</v>
      </c>
      <c r="C11" s="2">
        <f t="shared" si="0"/>
        <v>1.411764705882353</v>
      </c>
      <c r="D11" s="2">
        <f t="shared" si="1"/>
        <v>0.34484048629172959</v>
      </c>
      <c r="E11" s="2">
        <f t="shared" si="2"/>
        <v>0.48683362770597122</v>
      </c>
    </row>
    <row r="12" spans="1:5" x14ac:dyDescent="0.2">
      <c r="A12">
        <v>9</v>
      </c>
      <c r="B12">
        <v>16</v>
      </c>
      <c r="C12" s="2">
        <f t="shared" si="0"/>
        <v>1.8823529411764706</v>
      </c>
      <c r="D12" s="2">
        <f t="shared" si="1"/>
        <v>0.63252255874351049</v>
      </c>
      <c r="E12" s="2">
        <f t="shared" si="2"/>
        <v>1.1906306988113138</v>
      </c>
    </row>
    <row r="13" spans="1:5" x14ac:dyDescent="0.2">
      <c r="A13">
        <v>10</v>
      </c>
      <c r="B13">
        <v>9</v>
      </c>
      <c r="C13" s="2">
        <f t="shared" si="0"/>
        <v>1.0588235294117647</v>
      </c>
      <c r="D13" s="2">
        <f t="shared" si="1"/>
        <v>5.7158413839948623E-2</v>
      </c>
      <c r="E13" s="2">
        <f t="shared" si="2"/>
        <v>6.0520673477592657E-2</v>
      </c>
    </row>
    <row r="15" spans="1:5" x14ac:dyDescent="0.2">
      <c r="A15" t="s">
        <v>13</v>
      </c>
      <c r="B15">
        <f>1/COUNT(A4:A13)*SUM(E4:E13)</f>
        <v>8.8112200804151941E-2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Gini</vt:lpstr>
      <vt:lpstr>Lorenz Curve</vt:lpstr>
      <vt:lpstr>VarLog</vt:lpstr>
      <vt:lpstr>COV</vt:lpstr>
      <vt:lpstr>Theil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ChangHwan Kim</cp:lastModifiedBy>
  <dcterms:created xsi:type="dcterms:W3CDTF">2017-06-26T20:06:01Z</dcterms:created>
  <dcterms:modified xsi:type="dcterms:W3CDTF">2018-09-03T16:23:12Z</dcterms:modified>
</cp:coreProperties>
</file>